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ophiaFeuerhake\2024\sotw\Final datafiles\"/>
    </mc:Choice>
  </mc:AlternateContent>
  <xr:revisionPtr revIDLastSave="0" documentId="8_{460E8942-1BDD-4565-8273-ACCB9FB00EE9}" xr6:coauthVersionLast="47" xr6:coauthVersionMax="47" xr10:uidLastSave="{00000000-0000-0000-0000-000000000000}"/>
  <bookViews>
    <workbookView xWindow="-108" yWindow="-108" windowWidth="23256" windowHeight="12456" activeTab="1" xr2:uid="{435CA34F-2611-684B-BA11-CD9DA5193498}"/>
  </bookViews>
  <sheets>
    <sheet name="Summary" sheetId="6" r:id="rId1"/>
    <sheet name="2024 Status and Supporting Info" sheetId="5" r:id="rId2"/>
    <sheet name="2023 State of the Waters" sheetId="7" r:id="rId3"/>
    <sheet name="Grading System"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6" l="1"/>
  <c r="B32" i="6"/>
  <c r="B31" i="6"/>
  <c r="B30" i="6"/>
  <c r="B36" i="6" s="1"/>
  <c r="B29" i="6"/>
  <c r="B34" i="6" s="1"/>
  <c r="B32" i="5"/>
  <c r="B33" i="5"/>
  <c r="B31" i="5"/>
  <c r="B30" i="5"/>
  <c r="B29" i="5"/>
  <c r="B36" i="5" l="1"/>
  <c r="B34" i="5"/>
</calcChain>
</file>

<file path=xl/sharedStrings.xml><?xml version="1.0" encoding="utf-8"?>
<sst xmlns="http://schemas.openxmlformats.org/spreadsheetml/2006/main" count="285" uniqueCount="101">
  <si>
    <t>Summary</t>
  </si>
  <si>
    <t>Public Water Supplier (PWS)</t>
  </si>
  <si>
    <t>Final Grade</t>
  </si>
  <si>
    <t>Reason for Grade</t>
  </si>
  <si>
    <t>Barnstable COMM</t>
  </si>
  <si>
    <t>Barnstable Fire District</t>
  </si>
  <si>
    <t>Cotuit Water Department</t>
  </si>
  <si>
    <t>Hyannis Water System</t>
  </si>
  <si>
    <t>Bourne Water District</t>
  </si>
  <si>
    <t>Buzzards Bay Water District</t>
  </si>
  <si>
    <t>North Sagamore Water District</t>
  </si>
  <si>
    <t>Otis Air National Guard Base</t>
  </si>
  <si>
    <t>Town of Brewster Water Department</t>
  </si>
  <si>
    <t>Town of Chatham DPW Water Division</t>
  </si>
  <si>
    <t>Town of Dennis Water District</t>
  </si>
  <si>
    <t>Town of Eastham Water Division</t>
  </si>
  <si>
    <t>Town of Falmouth Water Department</t>
  </si>
  <si>
    <t>Town of Harwich Water Department</t>
  </si>
  <si>
    <t>Mashpee Water District</t>
  </si>
  <si>
    <t>Town of Orleans Water Department</t>
  </si>
  <si>
    <t>Town of Provincetown Water Department</t>
  </si>
  <si>
    <t>Town of Sandwich Water District</t>
  </si>
  <si>
    <t>Town of Wellfleet Municipal Water System</t>
  </si>
  <si>
    <t>Town of Yarmouth Water Department</t>
  </si>
  <si>
    <t>Summary:</t>
  </si>
  <si>
    <t>Excellent</t>
  </si>
  <si>
    <t>Good</t>
  </si>
  <si>
    <t>Poor</t>
  </si>
  <si>
    <t>Total:</t>
  </si>
  <si>
    <t>Grading System for Public Water Supplies</t>
  </si>
  <si>
    <t>PFAS6</t>
  </si>
  <si>
    <t>Excellent *</t>
  </si>
  <si>
    <t>Upper Cape Regional Water Supply Collaborative</t>
  </si>
  <si>
    <t>2024 State of the Waters: Cape Cod</t>
  </si>
  <si>
    <t>All state and federal standards (MCLs) were met in 2023, including the Massachusetts PFAS6 MCL. PFAS6 was detected but concentrations were less than the MCL (20 ppt).</t>
  </si>
  <si>
    <t>Asterisk * is added to grade for water if PFAS6 was detected in source or finish water but met the PFAS6 MCL.</t>
  </si>
  <si>
    <t>Same as 2023 SOTW</t>
  </si>
  <si>
    <t>Poor: In 2023 finish water had violations of two or more existing state and/or federal standard(s) that posed a risk to public health or a violation that was repeated or persisted through more than one sampling round</t>
  </si>
  <si>
    <r>
      <t>Excellent:</t>
    </r>
    <r>
      <rPr>
        <b/>
        <sz val="12"/>
        <color rgb="FFFF0000"/>
        <rFont val="Times New Roman"/>
        <family val="1"/>
      </rPr>
      <t xml:space="preserve"> </t>
    </r>
    <r>
      <rPr>
        <b/>
        <sz val="12"/>
        <color theme="1"/>
        <rFont val="Times New Roman"/>
        <family val="1"/>
      </rPr>
      <t>In 2023 finish water</t>
    </r>
    <r>
      <rPr>
        <b/>
        <sz val="12"/>
        <color rgb="FFFF0000"/>
        <rFont val="Times New Roman"/>
        <family val="1"/>
      </rPr>
      <t xml:space="preserve"> </t>
    </r>
    <r>
      <rPr>
        <b/>
        <sz val="12"/>
        <color theme="1"/>
        <rFont val="Times New Roman"/>
        <family val="1"/>
      </rPr>
      <t>met all existing state and federal health and reporting standards.</t>
    </r>
  </si>
  <si>
    <r>
      <t>Good: In 2023 finish water had one or more exceedances of the</t>
    </r>
    <r>
      <rPr>
        <b/>
        <sz val="12"/>
        <color rgb="FFFF0000"/>
        <rFont val="Times New Roman"/>
        <family val="1"/>
      </rPr>
      <t xml:space="preserve"> </t>
    </r>
    <r>
      <rPr>
        <b/>
        <sz val="12"/>
        <color theme="1"/>
        <rFont val="Times New Roman"/>
        <family val="1"/>
      </rPr>
      <t xml:space="preserve">Total Coliform MCL and/or no more than one violation of an existing state and/or federal standard that posed a risk to public health and that violation was neither chronic nor repeated.  </t>
    </r>
  </si>
  <si>
    <t>Public Water Supply Grades</t>
  </si>
  <si>
    <t>Note: Truro obtains its water supply from Provincetown so it is not listed separately here.</t>
  </si>
  <si>
    <t xml:space="preserve">All state and federal standards (MCLs) were met in 2023 including the Massachusetts PFAS6 MCL. </t>
  </si>
  <si>
    <t>Final</t>
  </si>
  <si>
    <t>All state and federal standards (MCLs) were met in 2023 including the Massachusetts PFAS6 MCL</t>
  </si>
  <si>
    <t>Good *</t>
  </si>
  <si>
    <t>The report states that there was a violation of Total Coliform standard (0). One Level 1 assessment and one Level 2 assessment were required with corrective actions. PFAS6 was not detected.</t>
  </si>
  <si>
    <t>Number with detected PFAS6:</t>
  </si>
  <si>
    <t>State of the Waters: Cape Cod, 2023</t>
  </si>
  <si>
    <t>All state and federal standards (MCLs) were met in 2022, including the new PFAS6 MCL. PFAS6 was detected, but concentrations were less than the MCL for PFAS6 (20 ppt).</t>
  </si>
  <si>
    <t>All state and federal standards (MCLs) were met in 2022, including the new PFAS6 MCL, except for total coliform bacteria.</t>
  </si>
  <si>
    <t>All state and federal standards (MCLs) were met in 2022, including the new PFAS6 MCL.</t>
  </si>
  <si>
    <t xml:space="preserve">All state and federal standards (MCLs) were met in 2022, including the new PFAS6 MCL. </t>
  </si>
  <si>
    <t xml:space="preserve">All state and federal standards (MCLs) were met in 2022, including the new PFAS6 MCL. However, in 2020 three sampling sites had lead levels above the action level (AL) of 15 ppb. </t>
  </si>
  <si>
    <t>All state and federal standards (MCLs) were met in 2022, including the new PFAS6 MCL, except for total coliform bacteria .</t>
  </si>
  <si>
    <t>All state and federal standards (MCLs) were met in 2022.</t>
  </si>
  <si>
    <t>Report Title</t>
  </si>
  <si>
    <t>URL</t>
  </si>
  <si>
    <t>MA Public Water Supplier ID</t>
  </si>
  <si>
    <t>All state and federal standards (MCLs) were met in 2023, including the Massachusetts PFAS6 MCL. PFAS6 was detected but concentrations were less than the MCL of 20 ppt (indicated by an asterisk *).</t>
  </si>
  <si>
    <t>All state and federal standards (MCLs) were met in 2023, including the Massachusetts PFAS6 MCL.  PFAS6 was detected but concentrations were less than the MCL of 20 ppt (indicated by an asterisk *).</t>
  </si>
  <si>
    <t>The report states that there was a violation of the Fecal Coliform/E. coli standard (0-2 detected, MCL is 0. One Level 1 asssessment needed and corrective action, and two Level 2 assessments and corrective actions needed.  PFAS6 was detected but concentrations were less than the MCL of 20 ppt (indicated by an asterisk *).</t>
  </si>
  <si>
    <t>All state and federal standards (MCLs) were met in 2023, including the Massachusetts PFAS6 MCL.  PFAS6 was detected but concentrations were less than the MCL of 20 ppt (indicated by an asterisk *). Bacteria were detected as quoted here:  "On July 5 we collected routine coliform samples from Well No. 7 raw water. On July 6 we were notified that Well No. 7 was positive for coliform and e.coli. The well was immediately taken offline and a Non-Boil Public Notice was issued. All distribution samples collected on July 5 and all followup samples collected at Well No. 7 were absent for coliform and e.coli."  This was not considered a violation.</t>
  </si>
  <si>
    <t xml:space="preserve">https://gemgrp.com/eReports/CNMA019814-1Y24/#page=1 </t>
  </si>
  <si>
    <t xml:space="preserve">https://bournewaterdistrict.com/uploads/pdf/ccr/BWD_CCR2023.pdf </t>
  </si>
  <si>
    <t xml:space="preserve">https://www.brewster-ma.gov/sites/g/files/vyhlif6286/f/uploads/web_final_draft.pdf </t>
  </si>
  <si>
    <t xml:space="preserve">https://www.buzzardsbaywaterdistrict.com/student-life </t>
  </si>
  <si>
    <t xml:space="preserve">https://www.chatham-ma.gov/DocumentCenter/View/7424/2023-Consumer-Confidence-Water-Quality-Report-PDF </t>
  </si>
  <si>
    <t xml:space="preserve">http://www.cotuitfiredistrict.org/waterdepartment/files/2024/03/Cotuit-Water-Brochure-2023.pdf </t>
  </si>
  <si>
    <t xml:space="preserve">https://www.denniswater.org/sites/g/files/vyhlif4326/f/uploads/annual_water_quality_report_2023.pdf </t>
  </si>
  <si>
    <t xml:space="preserve">https://www.eastham-ma.gov/DocumentCenter/View/3104/Town-of-Eastham-CCR-2024 </t>
  </si>
  <si>
    <t xml:space="preserve">https://www.falmouthma.gov/DocumentCenter/View/14407/CCR-2023?bidId= </t>
  </si>
  <si>
    <t xml:space="preserve">https://www.harwichwater.com/assets/CCR/2023%20Harwich%20CCR.pdf </t>
  </si>
  <si>
    <t xml:space="preserve">https://tobweb.town.barnstable.ma.us/Departments/watersupply/News_and_Updates/-C.O.M.M-Drinking-Water-Quality-Report.pdf?tm=6/27/2024%201:04:04%20AM </t>
  </si>
  <si>
    <t xml:space="preserve">http://www.mashpeewaterdistrict.com/waterquality/Mashpee%20Water%20Qual%20Rpt%201-16%20REV.pdf  . </t>
  </si>
  <si>
    <t xml:space="preserve">https://www.northsagamorewaterdistrict.com/2023-water-quality-report </t>
  </si>
  <si>
    <t xml:space="preserve">https://town.orleans.in.us/wp-content/uploads/2024/05/MX-M264N_20240522_103615.pdf </t>
  </si>
  <si>
    <t xml:space="preserve">https://www.102iw.ang.af.mil/Portals/2/documents/community/CCR_2023_Final.pdf </t>
  </si>
  <si>
    <t xml:space="preserve">https://www.provincetown-ma.gov/ArchiveCenter/ViewFile/Item/32268 </t>
  </si>
  <si>
    <t xml:space="preserve">https://sandwichwaterdistrict.com/2024-water-quality-report/ </t>
  </si>
  <si>
    <t xml:space="preserve">https://www.wellfleet-ma.gov/sites/g/files/vyhlif5166/f/uploads/2023-wellfleetmunicipal_water_system.pdf#:~:text=Lead%20and%20copper%20samples%20were,Federal%20EPA%20drinking%20water%20standards. </t>
  </si>
  <si>
    <t xml:space="preserve">https://www.yarmouth.ma.us/DocumentCenter/View/18734/2023-Water-Quality-Report </t>
  </si>
  <si>
    <t xml:space="preserve">https://www.falmouthma.gov/DocumentCenter/View/15651/UCRWSC-CCR-2023 </t>
  </si>
  <si>
    <t>Annual Water Quality Report: Reporting Year 2023</t>
  </si>
  <si>
    <t>2023 Annual Water Quality Report</t>
  </si>
  <si>
    <t>The Bourne Water District's Water Quality Report for 2023</t>
  </si>
  <si>
    <t>Consumer Confidence Report 2023</t>
  </si>
  <si>
    <t>Chatham Department of Public Works Water Division Annual Water Quality Report - Calendar Year 2023</t>
  </si>
  <si>
    <t>2023 Drinking Water Quality Report</t>
  </si>
  <si>
    <t>2024 Report on Water Quality</t>
  </si>
  <si>
    <t>Annual Drinking Water Quality Report 2023</t>
  </si>
  <si>
    <t>2023 Consumer Confidence Report</t>
  </si>
  <si>
    <t>Town of Harwich Water and Wastewater Department</t>
  </si>
  <si>
    <t xml:space="preserve">2023 Annual Water Quality Report </t>
  </si>
  <si>
    <t>2024 Mashpee Water Quality Report</t>
  </si>
  <si>
    <t>Town of Orleans Water Works</t>
  </si>
  <si>
    <t>IN5259003</t>
  </si>
  <si>
    <t>2023 Annual Drinking Water Quality Report</t>
  </si>
  <si>
    <t>2024 Water Quality Report</t>
  </si>
  <si>
    <t>2023 Report on Water Quality</t>
  </si>
  <si>
    <t xml:space="preserve">http://www.commwater.com/wp-content/uploads/105757_Mailways-Water-Quality-1.pdf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</si>
</sst>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b/>
      <sz val="12"/>
      <color theme="1"/>
      <name val="Times New Roman"/>
      <family val="1"/>
    </font>
    <font>
      <b/>
      <sz val="12"/>
      <color rgb="FFFF0000"/>
      <name val="Times New Roman"/>
      <family val="1"/>
    </font>
    <font>
      <sz val="12"/>
      <color theme="1"/>
      <name val="Times New Roman"/>
      <family val="1"/>
    </font>
    <font>
      <sz val="12"/>
      <color rgb="FFFF0000"/>
      <name val="Times New Roman"/>
      <family val="1"/>
    </font>
    <font>
      <u/>
      <sz val="12"/>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0" borderId="0" xfId="0" applyFont="1" applyAlignment="1">
      <alignment horizontal="left" vertical="top"/>
    </xf>
    <xf numFmtId="0" fontId="0" fillId="0" borderId="0" xfId="0" applyAlignment="1">
      <alignment horizontal="left" vertical="top" wrapText="1"/>
    </xf>
    <xf numFmtId="0" fontId="1" fillId="0" borderId="0" xfId="0" applyFont="1"/>
    <xf numFmtId="0" fontId="1" fillId="0" borderId="0" xfId="0" applyFont="1" applyAlignment="1">
      <alignment horizontal="left" vertical="top" wrapText="1"/>
    </xf>
    <xf numFmtId="0" fontId="2" fillId="3" borderId="1" xfId="0" applyFont="1" applyFill="1" applyBorder="1" applyAlignment="1">
      <alignment horizontal="left" vertical="top" wrapText="1"/>
    </xf>
    <xf numFmtId="0" fontId="2" fillId="4" borderId="0" xfId="0" applyFont="1" applyFill="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2" fillId="2" borderId="1" xfId="0" applyFont="1" applyFill="1" applyBorder="1" applyAlignment="1">
      <alignment horizontal="left" vertical="top" wrapText="1"/>
    </xf>
    <xf numFmtId="14" fontId="4" fillId="0" borderId="0" xfId="0" applyNumberFormat="1" applyFont="1" applyAlignment="1">
      <alignment horizontal="left" vertical="top" wrapText="1"/>
    </xf>
    <xf numFmtId="0" fontId="2" fillId="0" borderId="0" xfId="0" applyFont="1" applyAlignment="1">
      <alignment horizontal="left" vertical="top"/>
    </xf>
    <xf numFmtId="0" fontId="4" fillId="0" borderId="0" xfId="0" applyFont="1" applyAlignment="1">
      <alignment wrapText="1"/>
    </xf>
    <xf numFmtId="0" fontId="5" fillId="0" borderId="1" xfId="0" applyFont="1"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2" fillId="0" borderId="0" xfId="0" applyFont="1" applyAlignment="1">
      <alignment wrapText="1"/>
    </xf>
    <xf numFmtId="0" fontId="6" fillId="0" borderId="1" xfId="1" applyBorder="1" applyAlignment="1">
      <alignment vertical="center"/>
    </xf>
    <xf numFmtId="0" fontId="6" fillId="0" borderId="1" xfId="1" applyBorder="1" applyAlignment="1"/>
    <xf numFmtId="0" fontId="6" fillId="0" borderId="1" xfId="1" applyBorder="1"/>
  </cellXfs>
  <cellStyles count="2">
    <cellStyle name="Hyperlink" xfId="1" builtinId="8"/>
    <cellStyle name="Normal" xfId="0" builtinId="0"/>
  </cellStyles>
  <dxfs count="0"/>
  <tableStyles count="0" defaultTableStyle="TableStyleMedium2" defaultPivotStyle="PivotStyleLight16"/>
  <colors>
    <mruColors>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eastham-ma.gov/DocumentCenter/View/3104/Town-of-Eastham-CCR-2024" TargetMode="External"/><Relationship Id="rId13" Type="http://schemas.openxmlformats.org/officeDocument/2006/relationships/hyperlink" Target="https://www.northsagamorewaterdistrict.com/2023-water-quality-report" TargetMode="External"/><Relationship Id="rId18" Type="http://schemas.openxmlformats.org/officeDocument/2006/relationships/hyperlink" Target="https://www.wellfleet-ma.gov/sites/g/files/vyhlif5166/f/uploads/2023-wellfleetmunicipal_water_system.pdf" TargetMode="External"/><Relationship Id="rId3" Type="http://schemas.openxmlformats.org/officeDocument/2006/relationships/hyperlink" Target="https://www.brewster-ma.gov/sites/g/files/vyhlif6286/f/uploads/web_final_draft.pdf" TargetMode="External"/><Relationship Id="rId21" Type="http://schemas.openxmlformats.org/officeDocument/2006/relationships/hyperlink" Target="http://www.commwater.com/wp-content/uploads/105757_Mailways-Water-Quality-1.pdf" TargetMode="External"/><Relationship Id="rId7" Type="http://schemas.openxmlformats.org/officeDocument/2006/relationships/hyperlink" Target="https://www.denniswater.org/sites/g/files/vyhlif4326/f/uploads/annual_water_quality_report_2023.pdf" TargetMode="External"/><Relationship Id="rId12" Type="http://schemas.openxmlformats.org/officeDocument/2006/relationships/hyperlink" Target="http://www.mashpeewaterdistrict.com/waterquality/Mashpee%20Water%20Qual%20Rpt%201-16%20REV.pdf" TargetMode="External"/><Relationship Id="rId17" Type="http://schemas.openxmlformats.org/officeDocument/2006/relationships/hyperlink" Target="https://sandwichwaterdistrict.com/2024-water-quality-report/" TargetMode="External"/><Relationship Id="rId2" Type="http://schemas.openxmlformats.org/officeDocument/2006/relationships/hyperlink" Target="https://bournewaterdistrict.com/uploads/pdf/ccr/BWD_CCR2023.pdf" TargetMode="External"/><Relationship Id="rId16" Type="http://schemas.openxmlformats.org/officeDocument/2006/relationships/hyperlink" Target="https://www.provincetown-ma.gov/ArchiveCenter/ViewFile/Item/32268" TargetMode="External"/><Relationship Id="rId20" Type="http://schemas.openxmlformats.org/officeDocument/2006/relationships/hyperlink" Target="https://www.falmouthma.gov/DocumentCenter/View/15651/UCRWSC-CCR-2023" TargetMode="External"/><Relationship Id="rId1" Type="http://schemas.openxmlformats.org/officeDocument/2006/relationships/hyperlink" Target="https://gemgrp.com/eReports/CNMA019814-1Y24/" TargetMode="External"/><Relationship Id="rId6" Type="http://schemas.openxmlformats.org/officeDocument/2006/relationships/hyperlink" Target="http://www.cotuitfiredistrict.org/waterdepartment/files/2024/03/Cotuit-Water-Brochure-2023.pdf" TargetMode="External"/><Relationship Id="rId11" Type="http://schemas.openxmlformats.org/officeDocument/2006/relationships/hyperlink" Target="https://tobweb.town.barnstable.ma.us/Departments/watersupply/News_and_Updates/-C.O.M.M-Drinking-Water-Quality-Report.pdf?tm=6/27/2024%201:04:04%20AM" TargetMode="External"/><Relationship Id="rId5" Type="http://schemas.openxmlformats.org/officeDocument/2006/relationships/hyperlink" Target="https://www.chatham-ma.gov/DocumentCenter/View/7424/2023-Consumer-Confidence-Water-Quality-Report-PDF" TargetMode="External"/><Relationship Id="rId15" Type="http://schemas.openxmlformats.org/officeDocument/2006/relationships/hyperlink" Target="https://www.102iw.ang.af.mil/Portals/2/documents/community/CCR_2023_Final.pdf" TargetMode="External"/><Relationship Id="rId10" Type="http://schemas.openxmlformats.org/officeDocument/2006/relationships/hyperlink" Target="https://www.harwichwater.com/assets/CCR/2023%20Harwich%20CCR.pdf" TargetMode="External"/><Relationship Id="rId19" Type="http://schemas.openxmlformats.org/officeDocument/2006/relationships/hyperlink" Target="https://www.yarmouth.ma.us/DocumentCenter/View/18734/2023-Water-Quality-Report" TargetMode="External"/><Relationship Id="rId4" Type="http://schemas.openxmlformats.org/officeDocument/2006/relationships/hyperlink" Target="https://www.buzzardsbaywaterdistrict.com/student-life" TargetMode="External"/><Relationship Id="rId9" Type="http://schemas.openxmlformats.org/officeDocument/2006/relationships/hyperlink" Target="https://www.falmouthma.gov/DocumentCenter/View/14407/CCR-2023?bidId=" TargetMode="External"/><Relationship Id="rId14" Type="http://schemas.openxmlformats.org/officeDocument/2006/relationships/hyperlink" Target="https://town.orleans.in.us/wp-content/uploads/2024/05/MX-M264N_20240522_1036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BF38C-5849-3C4A-8B1E-B4A6EEB6E5AC}">
  <sheetPr>
    <pageSetUpPr fitToPage="1"/>
  </sheetPr>
  <dimension ref="A1:C38"/>
  <sheetViews>
    <sheetView topLeftCell="A21" workbookViewId="0">
      <selection activeCell="A25" sqref="A25"/>
    </sheetView>
  </sheetViews>
  <sheetFormatPr defaultColWidth="11.19921875" defaultRowHeight="15.6" x14ac:dyDescent="0.3"/>
  <cols>
    <col min="1" max="1" width="34.19921875" style="15" customWidth="1"/>
    <col min="2" max="2" width="24.5" style="15" customWidth="1"/>
    <col min="3" max="3" width="52.796875" style="7" customWidth="1"/>
  </cols>
  <sheetData>
    <row r="1" spans="1:3" x14ac:dyDescent="0.3">
      <c r="A1" s="12" t="s">
        <v>33</v>
      </c>
      <c r="B1" s="8" t="s">
        <v>43</v>
      </c>
      <c r="C1" s="11">
        <v>45503</v>
      </c>
    </row>
    <row r="2" spans="1:3" x14ac:dyDescent="0.3">
      <c r="A2" s="12" t="s">
        <v>40</v>
      </c>
      <c r="B2" s="7"/>
    </row>
    <row r="3" spans="1:3" x14ac:dyDescent="0.3">
      <c r="A3" s="12"/>
      <c r="B3" s="7"/>
    </row>
    <row r="4" spans="1:3" x14ac:dyDescent="0.3">
      <c r="A4" s="8" t="s">
        <v>0</v>
      </c>
      <c r="B4" s="7"/>
    </row>
    <row r="5" spans="1:3" x14ac:dyDescent="0.3">
      <c r="A5" s="8" t="s">
        <v>1</v>
      </c>
      <c r="B5" s="8" t="s">
        <v>2</v>
      </c>
      <c r="C5" s="8" t="s">
        <v>3</v>
      </c>
    </row>
    <row r="6" spans="1:3" ht="62.4" x14ac:dyDescent="0.3">
      <c r="A6" s="9" t="s">
        <v>4</v>
      </c>
      <c r="B6" s="5" t="s">
        <v>31</v>
      </c>
      <c r="C6" s="9" t="s">
        <v>59</v>
      </c>
    </row>
    <row r="7" spans="1:3" ht="62.4" x14ac:dyDescent="0.3">
      <c r="A7" s="9" t="s">
        <v>5</v>
      </c>
      <c r="B7" s="5" t="s">
        <v>31</v>
      </c>
      <c r="C7" s="9" t="s">
        <v>60</v>
      </c>
    </row>
    <row r="8" spans="1:3" ht="93.6" x14ac:dyDescent="0.3">
      <c r="A8" s="9" t="s">
        <v>8</v>
      </c>
      <c r="B8" s="10" t="s">
        <v>45</v>
      </c>
      <c r="C8" s="9" t="s">
        <v>61</v>
      </c>
    </row>
    <row r="9" spans="1:3" ht="31.2" x14ac:dyDescent="0.3">
      <c r="A9" s="9" t="s">
        <v>12</v>
      </c>
      <c r="B9" s="5" t="s">
        <v>25</v>
      </c>
      <c r="C9" s="9" t="s">
        <v>42</v>
      </c>
    </row>
    <row r="10" spans="1:3" ht="62.4" x14ac:dyDescent="0.3">
      <c r="A10" s="9" t="s">
        <v>9</v>
      </c>
      <c r="B10" s="10" t="s">
        <v>26</v>
      </c>
      <c r="C10" s="9" t="s">
        <v>46</v>
      </c>
    </row>
    <row r="11" spans="1:3" ht="31.2" x14ac:dyDescent="0.3">
      <c r="A11" s="9" t="s">
        <v>13</v>
      </c>
      <c r="B11" s="5" t="s">
        <v>25</v>
      </c>
      <c r="C11" s="9" t="s">
        <v>42</v>
      </c>
    </row>
    <row r="12" spans="1:3" ht="46.8" x14ac:dyDescent="0.3">
      <c r="A12" s="9" t="s">
        <v>6</v>
      </c>
      <c r="B12" s="5" t="s">
        <v>31</v>
      </c>
      <c r="C12" s="9" t="s">
        <v>34</v>
      </c>
    </row>
    <row r="13" spans="1:3" ht="62.4" x14ac:dyDescent="0.3">
      <c r="A13" s="9" t="s">
        <v>14</v>
      </c>
      <c r="B13" s="5" t="s">
        <v>31</v>
      </c>
      <c r="C13" s="9" t="s">
        <v>60</v>
      </c>
    </row>
    <row r="14" spans="1:3" ht="31.2" x14ac:dyDescent="0.3">
      <c r="A14" s="9" t="s">
        <v>15</v>
      </c>
      <c r="B14" s="5" t="s">
        <v>25</v>
      </c>
      <c r="C14" s="9" t="s">
        <v>42</v>
      </c>
    </row>
    <row r="15" spans="1:3" ht="62.4" x14ac:dyDescent="0.3">
      <c r="A15" s="9" t="s">
        <v>16</v>
      </c>
      <c r="B15" s="5" t="s">
        <v>31</v>
      </c>
      <c r="C15" s="9" t="s">
        <v>60</v>
      </c>
    </row>
    <row r="16" spans="1:3" ht="31.2" x14ac:dyDescent="0.3">
      <c r="A16" s="9" t="s">
        <v>92</v>
      </c>
      <c r="B16" s="5" t="s">
        <v>25</v>
      </c>
      <c r="C16" s="9" t="s">
        <v>44</v>
      </c>
    </row>
    <row r="17" spans="1:3" ht="62.4" x14ac:dyDescent="0.3">
      <c r="A17" s="9" t="s">
        <v>7</v>
      </c>
      <c r="B17" s="5" t="s">
        <v>31</v>
      </c>
      <c r="C17" s="9" t="s">
        <v>60</v>
      </c>
    </row>
    <row r="18" spans="1:3" ht="62.4" x14ac:dyDescent="0.3">
      <c r="A18" s="9" t="s">
        <v>18</v>
      </c>
      <c r="B18" s="5" t="s">
        <v>31</v>
      </c>
      <c r="C18" s="9" t="s">
        <v>60</v>
      </c>
    </row>
    <row r="19" spans="1:3" ht="62.4" x14ac:dyDescent="0.3">
      <c r="A19" s="9" t="s">
        <v>10</v>
      </c>
      <c r="B19" s="5" t="s">
        <v>31</v>
      </c>
      <c r="C19" s="9" t="s">
        <v>60</v>
      </c>
    </row>
    <row r="20" spans="1:3" ht="31.2" x14ac:dyDescent="0.3">
      <c r="A20" s="9" t="s">
        <v>95</v>
      </c>
      <c r="B20" s="5" t="s">
        <v>25</v>
      </c>
      <c r="C20" s="9" t="s">
        <v>44</v>
      </c>
    </row>
    <row r="21" spans="1:3" ht="62.4" x14ac:dyDescent="0.3">
      <c r="A21" s="9" t="s">
        <v>11</v>
      </c>
      <c r="B21" s="5" t="s">
        <v>31</v>
      </c>
      <c r="C21" s="9" t="s">
        <v>60</v>
      </c>
    </row>
    <row r="22" spans="1:3" ht="31.2" x14ac:dyDescent="0.3">
      <c r="A22" s="9" t="s">
        <v>20</v>
      </c>
      <c r="B22" s="5" t="s">
        <v>25</v>
      </c>
      <c r="C22" s="9" t="s">
        <v>42</v>
      </c>
    </row>
    <row r="23" spans="1:3" ht="31.2" x14ac:dyDescent="0.3">
      <c r="A23" s="9" t="s">
        <v>21</v>
      </c>
      <c r="B23" s="5" t="s">
        <v>25</v>
      </c>
      <c r="C23" s="9" t="s">
        <v>42</v>
      </c>
    </row>
    <row r="24" spans="1:3" ht="31.2" x14ac:dyDescent="0.3">
      <c r="A24" s="9" t="s">
        <v>22</v>
      </c>
      <c r="B24" s="5" t="s">
        <v>25</v>
      </c>
      <c r="C24" s="9" t="s">
        <v>42</v>
      </c>
    </row>
    <row r="25" spans="1:3" ht="171.6" x14ac:dyDescent="0.3">
      <c r="A25" s="9" t="s">
        <v>23</v>
      </c>
      <c r="B25" s="5" t="s">
        <v>31</v>
      </c>
      <c r="C25" s="9" t="s">
        <v>62</v>
      </c>
    </row>
    <row r="26" spans="1:3" ht="31.2" x14ac:dyDescent="0.3">
      <c r="A26" s="9" t="s">
        <v>32</v>
      </c>
      <c r="B26" s="5" t="s">
        <v>25</v>
      </c>
      <c r="C26" s="9" t="s">
        <v>42</v>
      </c>
    </row>
    <row r="28" spans="1:3" x14ac:dyDescent="0.3">
      <c r="A28" s="12" t="s">
        <v>24</v>
      </c>
    </row>
    <row r="29" spans="1:3" x14ac:dyDescent="0.3">
      <c r="A29" s="7" t="s">
        <v>25</v>
      </c>
      <c r="B29" s="15">
        <f>COUNTIF(B6:B26,"Excellent")</f>
        <v>9</v>
      </c>
    </row>
    <row r="30" spans="1:3" x14ac:dyDescent="0.3">
      <c r="A30" s="7" t="s">
        <v>31</v>
      </c>
      <c r="B30" s="15">
        <f>COUNTIF(B6:B26,"Excellent *")</f>
        <v>10</v>
      </c>
    </row>
    <row r="31" spans="1:3" x14ac:dyDescent="0.3">
      <c r="A31" s="7" t="s">
        <v>26</v>
      </c>
      <c r="B31" s="15">
        <f>COUNTIF(B6:B26,"Good")</f>
        <v>1</v>
      </c>
    </row>
    <row r="32" spans="1:3" x14ac:dyDescent="0.3">
      <c r="A32" s="7" t="s">
        <v>45</v>
      </c>
      <c r="B32" s="15">
        <f>COUNTIF(B6:B26,"Good *")</f>
        <v>1</v>
      </c>
    </row>
    <row r="33" spans="1:2" x14ac:dyDescent="0.3">
      <c r="A33" s="7" t="s">
        <v>27</v>
      </c>
      <c r="B33" s="15">
        <f>COUNTIF(B6:B26,"Poor")</f>
        <v>0</v>
      </c>
    </row>
    <row r="34" spans="1:2" x14ac:dyDescent="0.3">
      <c r="A34" s="12" t="s">
        <v>28</v>
      </c>
      <c r="B34" s="12">
        <f>SUM(B29:B33)</f>
        <v>21</v>
      </c>
    </row>
    <row r="36" spans="1:2" x14ac:dyDescent="0.3">
      <c r="A36" s="15" t="s">
        <v>47</v>
      </c>
      <c r="B36" s="15">
        <f>B30+B32</f>
        <v>11</v>
      </c>
    </row>
    <row r="38" spans="1:2" x14ac:dyDescent="0.3">
      <c r="A38" s="15" t="s">
        <v>41</v>
      </c>
    </row>
  </sheetData>
  <pageMargins left="0.7" right="0.7" top="0.75" bottom="0.75" header="0.3" footer="0.3"/>
  <pageSetup scale="47"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02D7-D5B3-FC43-959F-246E2BCB0C86}">
  <sheetPr>
    <pageSetUpPr fitToPage="1"/>
  </sheetPr>
  <dimension ref="A1:F38"/>
  <sheetViews>
    <sheetView tabSelected="1" workbookViewId="0">
      <selection activeCell="G4" sqref="G4"/>
    </sheetView>
  </sheetViews>
  <sheetFormatPr defaultColWidth="11" defaultRowHeight="15.6" x14ac:dyDescent="0.3"/>
  <cols>
    <col min="1" max="1" width="28" style="15" customWidth="1"/>
    <col min="2" max="2" width="24.5" style="15" customWidth="1"/>
    <col min="3" max="3" width="52.796875" style="7" customWidth="1"/>
    <col min="4" max="5" width="28" style="15" customWidth="1"/>
    <col min="6" max="6" width="77" style="13" customWidth="1"/>
  </cols>
  <sheetData>
    <row r="1" spans="1:6" x14ac:dyDescent="0.3">
      <c r="A1" s="12" t="s">
        <v>33</v>
      </c>
      <c r="B1" s="8" t="s">
        <v>43</v>
      </c>
      <c r="C1" s="11">
        <v>45503</v>
      </c>
      <c r="D1" s="12"/>
      <c r="E1" s="12"/>
      <c r="F1" s="17"/>
    </row>
    <row r="2" spans="1:6" x14ac:dyDescent="0.3">
      <c r="A2" s="12" t="s">
        <v>40</v>
      </c>
      <c r="B2" s="7"/>
      <c r="D2" s="12"/>
      <c r="E2" s="12"/>
      <c r="F2" s="17"/>
    </row>
    <row r="3" spans="1:6" x14ac:dyDescent="0.3">
      <c r="A3" s="12"/>
      <c r="B3" s="7"/>
      <c r="D3" s="12"/>
      <c r="E3" s="12"/>
      <c r="F3" s="17"/>
    </row>
    <row r="4" spans="1:6" x14ac:dyDescent="0.3">
      <c r="A4" s="8" t="s">
        <v>0</v>
      </c>
      <c r="B4" s="7"/>
      <c r="D4" s="8"/>
      <c r="E4" s="8"/>
      <c r="F4" s="17"/>
    </row>
    <row r="5" spans="1:6" x14ac:dyDescent="0.3">
      <c r="A5" s="8" t="s">
        <v>1</v>
      </c>
      <c r="B5" s="8" t="s">
        <v>2</v>
      </c>
      <c r="C5" s="8" t="s">
        <v>3</v>
      </c>
      <c r="D5" s="8" t="s">
        <v>58</v>
      </c>
      <c r="E5" s="8" t="s">
        <v>56</v>
      </c>
      <c r="F5" s="17" t="s">
        <v>57</v>
      </c>
    </row>
    <row r="6" spans="1:6" ht="70.95" customHeight="1" x14ac:dyDescent="0.3">
      <c r="A6" s="9" t="s">
        <v>4</v>
      </c>
      <c r="B6" s="5" t="s">
        <v>31</v>
      </c>
      <c r="C6" s="9" t="s">
        <v>59</v>
      </c>
      <c r="D6" s="9">
        <v>4020002</v>
      </c>
      <c r="E6" s="9" t="s">
        <v>84</v>
      </c>
      <c r="F6" s="18" t="s">
        <v>100</v>
      </c>
    </row>
    <row r="7" spans="1:6" ht="76.95" customHeight="1" x14ac:dyDescent="0.3">
      <c r="A7" s="9" t="s">
        <v>5</v>
      </c>
      <c r="B7" s="5" t="s">
        <v>31</v>
      </c>
      <c r="C7" s="9" t="s">
        <v>60</v>
      </c>
      <c r="D7" s="9">
        <v>4020000</v>
      </c>
      <c r="E7" s="9" t="s">
        <v>83</v>
      </c>
      <c r="F7" s="19" t="s">
        <v>63</v>
      </c>
    </row>
    <row r="8" spans="1:6" ht="114" customHeight="1" x14ac:dyDescent="0.3">
      <c r="A8" s="9" t="s">
        <v>8</v>
      </c>
      <c r="B8" s="10" t="s">
        <v>45</v>
      </c>
      <c r="C8" s="9" t="s">
        <v>61</v>
      </c>
      <c r="D8" s="9">
        <v>4036000</v>
      </c>
      <c r="E8" s="9" t="s">
        <v>85</v>
      </c>
      <c r="F8" s="20" t="s">
        <v>64</v>
      </c>
    </row>
    <row r="9" spans="1:6" ht="64.95" customHeight="1" x14ac:dyDescent="0.3">
      <c r="A9" s="9" t="s">
        <v>12</v>
      </c>
      <c r="B9" s="5" t="s">
        <v>25</v>
      </c>
      <c r="C9" s="9" t="s">
        <v>42</v>
      </c>
      <c r="D9" s="9">
        <v>4041000</v>
      </c>
      <c r="E9" s="9" t="s">
        <v>83</v>
      </c>
      <c r="F9" s="18" t="s">
        <v>65</v>
      </c>
    </row>
    <row r="10" spans="1:6" ht="52.95" customHeight="1" x14ac:dyDescent="0.3">
      <c r="A10" s="9" t="s">
        <v>9</v>
      </c>
      <c r="B10" s="10" t="s">
        <v>26</v>
      </c>
      <c r="C10" s="9" t="s">
        <v>46</v>
      </c>
      <c r="D10" s="9">
        <v>4036001</v>
      </c>
      <c r="E10" s="9" t="s">
        <v>86</v>
      </c>
      <c r="F10" s="18" t="s">
        <v>66</v>
      </c>
    </row>
    <row r="11" spans="1:6" ht="64.95" customHeight="1" x14ac:dyDescent="0.3">
      <c r="A11" s="9" t="s">
        <v>13</v>
      </c>
      <c r="B11" s="5" t="s">
        <v>25</v>
      </c>
      <c r="C11" s="9" t="s">
        <v>42</v>
      </c>
      <c r="D11" s="9">
        <v>4055000</v>
      </c>
      <c r="E11" s="9" t="s">
        <v>87</v>
      </c>
      <c r="F11" s="18" t="s">
        <v>67</v>
      </c>
    </row>
    <row r="12" spans="1:6" ht="61.05" customHeight="1" x14ac:dyDescent="0.3">
      <c r="A12" s="9" t="s">
        <v>6</v>
      </c>
      <c r="B12" s="5" t="s">
        <v>31</v>
      </c>
      <c r="C12" s="9" t="s">
        <v>34</v>
      </c>
      <c r="D12" s="9">
        <v>4020003</v>
      </c>
      <c r="E12" s="9" t="s">
        <v>88</v>
      </c>
      <c r="F12" s="18" t="s">
        <v>68</v>
      </c>
    </row>
    <row r="13" spans="1:6" ht="76.05" customHeight="1" x14ac:dyDescent="0.3">
      <c r="A13" s="9" t="s">
        <v>14</v>
      </c>
      <c r="B13" s="5" t="s">
        <v>31</v>
      </c>
      <c r="C13" s="9" t="s">
        <v>60</v>
      </c>
      <c r="D13" s="9">
        <v>4075000</v>
      </c>
      <c r="E13" s="9" t="s">
        <v>84</v>
      </c>
      <c r="F13" s="20" t="s">
        <v>69</v>
      </c>
    </row>
    <row r="14" spans="1:6" ht="34.950000000000003" customHeight="1" x14ac:dyDescent="0.3">
      <c r="A14" s="9" t="s">
        <v>15</v>
      </c>
      <c r="B14" s="5" t="s">
        <v>25</v>
      </c>
      <c r="C14" s="9" t="s">
        <v>42</v>
      </c>
      <c r="D14" s="9">
        <v>4086095</v>
      </c>
      <c r="E14" s="9" t="s">
        <v>89</v>
      </c>
      <c r="F14" s="20" t="s">
        <v>70</v>
      </c>
    </row>
    <row r="15" spans="1:6" ht="79.05" customHeight="1" x14ac:dyDescent="0.3">
      <c r="A15" s="9" t="s">
        <v>16</v>
      </c>
      <c r="B15" s="5" t="s">
        <v>31</v>
      </c>
      <c r="C15" s="9" t="s">
        <v>60</v>
      </c>
      <c r="D15" s="9">
        <v>4096000</v>
      </c>
      <c r="E15" s="9" t="s">
        <v>90</v>
      </c>
      <c r="F15" s="20" t="s">
        <v>71</v>
      </c>
    </row>
    <row r="16" spans="1:6" ht="31.2" x14ac:dyDescent="0.3">
      <c r="A16" s="9" t="s">
        <v>92</v>
      </c>
      <c r="B16" s="5" t="s">
        <v>25</v>
      </c>
      <c r="C16" s="9" t="s">
        <v>44</v>
      </c>
      <c r="D16" s="14">
        <v>4126000</v>
      </c>
      <c r="E16" s="9" t="s">
        <v>91</v>
      </c>
      <c r="F16" s="18" t="s">
        <v>72</v>
      </c>
    </row>
    <row r="17" spans="1:6" ht="123" customHeight="1" x14ac:dyDescent="0.3">
      <c r="A17" s="9" t="s">
        <v>7</v>
      </c>
      <c r="B17" s="5" t="s">
        <v>31</v>
      </c>
      <c r="C17" s="9" t="s">
        <v>60</v>
      </c>
      <c r="D17" s="9">
        <v>4020004</v>
      </c>
      <c r="E17" s="9" t="s">
        <v>93</v>
      </c>
      <c r="F17" s="18" t="s">
        <v>73</v>
      </c>
    </row>
    <row r="18" spans="1:6" ht="82.95" customHeight="1" x14ac:dyDescent="0.3">
      <c r="A18" s="9" t="s">
        <v>18</v>
      </c>
      <c r="B18" s="5" t="s">
        <v>31</v>
      </c>
      <c r="C18" s="9" t="s">
        <v>60</v>
      </c>
      <c r="D18" s="9">
        <v>4172039</v>
      </c>
      <c r="E18" s="9" t="s">
        <v>94</v>
      </c>
      <c r="F18" s="20" t="s">
        <v>74</v>
      </c>
    </row>
    <row r="19" spans="1:6" ht="93" customHeight="1" x14ac:dyDescent="0.3">
      <c r="A19" s="9" t="s">
        <v>10</v>
      </c>
      <c r="B19" s="5" t="s">
        <v>31</v>
      </c>
      <c r="C19" s="9" t="s">
        <v>60</v>
      </c>
      <c r="D19" s="9">
        <v>4036002</v>
      </c>
      <c r="E19" s="9" t="s">
        <v>84</v>
      </c>
      <c r="F19" s="18" t="s">
        <v>75</v>
      </c>
    </row>
    <row r="20" spans="1:6" ht="31.2" x14ac:dyDescent="0.3">
      <c r="A20" s="9" t="s">
        <v>95</v>
      </c>
      <c r="B20" s="5" t="s">
        <v>25</v>
      </c>
      <c r="C20" s="9" t="s">
        <v>44</v>
      </c>
      <c r="D20" s="14" t="s">
        <v>96</v>
      </c>
      <c r="E20" s="9" t="s">
        <v>84</v>
      </c>
      <c r="F20" s="18" t="s">
        <v>76</v>
      </c>
    </row>
    <row r="21" spans="1:6" ht="79.95" customHeight="1" x14ac:dyDescent="0.3">
      <c r="A21" s="9" t="s">
        <v>11</v>
      </c>
      <c r="B21" s="5" t="s">
        <v>31</v>
      </c>
      <c r="C21" s="9" t="s">
        <v>60</v>
      </c>
      <c r="D21" s="9">
        <v>4096001</v>
      </c>
      <c r="E21" s="9" t="s">
        <v>91</v>
      </c>
      <c r="F21" s="18" t="s">
        <v>77</v>
      </c>
    </row>
    <row r="22" spans="1:6" ht="52.95" customHeight="1" x14ac:dyDescent="0.3">
      <c r="A22" s="9" t="s">
        <v>20</v>
      </c>
      <c r="B22" s="5" t="s">
        <v>25</v>
      </c>
      <c r="C22" s="9" t="s">
        <v>42</v>
      </c>
      <c r="D22" s="9">
        <v>4242000</v>
      </c>
      <c r="E22" s="9" t="s">
        <v>97</v>
      </c>
      <c r="F22" s="18" t="s">
        <v>78</v>
      </c>
    </row>
    <row r="23" spans="1:6" ht="46.05" customHeight="1" x14ac:dyDescent="0.3">
      <c r="A23" s="9" t="s">
        <v>21</v>
      </c>
      <c r="B23" s="5" t="s">
        <v>25</v>
      </c>
      <c r="C23" s="9" t="s">
        <v>42</v>
      </c>
      <c r="D23" s="9">
        <v>4261000</v>
      </c>
      <c r="E23" s="9" t="s">
        <v>98</v>
      </c>
      <c r="F23" s="20" t="s">
        <v>79</v>
      </c>
    </row>
    <row r="24" spans="1:6" ht="61.95" customHeight="1" x14ac:dyDescent="0.3">
      <c r="A24" s="9" t="s">
        <v>22</v>
      </c>
      <c r="B24" s="5" t="s">
        <v>25</v>
      </c>
      <c r="C24" s="9" t="s">
        <v>42</v>
      </c>
      <c r="D24" s="9">
        <v>4318094</v>
      </c>
      <c r="E24" s="9" t="s">
        <v>99</v>
      </c>
      <c r="F24" s="18" t="s">
        <v>80</v>
      </c>
    </row>
    <row r="25" spans="1:6" ht="181.05" customHeight="1" x14ac:dyDescent="0.3">
      <c r="A25" s="9" t="s">
        <v>23</v>
      </c>
      <c r="B25" s="5" t="s">
        <v>31</v>
      </c>
      <c r="C25" s="9" t="s">
        <v>62</v>
      </c>
      <c r="D25" s="9">
        <v>4351000</v>
      </c>
      <c r="E25" s="9" t="s">
        <v>88</v>
      </c>
      <c r="F25" s="20" t="s">
        <v>81</v>
      </c>
    </row>
    <row r="26" spans="1:6" ht="31.2" x14ac:dyDescent="0.3">
      <c r="A26" s="9" t="s">
        <v>32</v>
      </c>
      <c r="B26" s="5" t="s">
        <v>25</v>
      </c>
      <c r="C26" s="9" t="s">
        <v>42</v>
      </c>
      <c r="D26" s="9">
        <v>4261024</v>
      </c>
      <c r="E26" s="9" t="s">
        <v>91</v>
      </c>
      <c r="F26" s="20" t="s">
        <v>82</v>
      </c>
    </row>
    <row r="28" spans="1:6" x14ac:dyDescent="0.3">
      <c r="A28" s="12" t="s">
        <v>24</v>
      </c>
      <c r="D28" s="12"/>
      <c r="E28" s="12"/>
      <c r="F28" s="17"/>
    </row>
    <row r="29" spans="1:6" x14ac:dyDescent="0.3">
      <c r="A29" s="7" t="s">
        <v>25</v>
      </c>
      <c r="B29" s="15">
        <f>COUNTIF(B6:B26,"Excellent")</f>
        <v>9</v>
      </c>
      <c r="D29" s="7"/>
      <c r="E29" s="7"/>
    </row>
    <row r="30" spans="1:6" x14ac:dyDescent="0.3">
      <c r="A30" s="7" t="s">
        <v>31</v>
      </c>
      <c r="B30" s="15">
        <f>COUNTIF(B6:B26,"Excellent *")</f>
        <v>10</v>
      </c>
      <c r="D30" s="7"/>
      <c r="E30" s="7"/>
    </row>
    <row r="31" spans="1:6" x14ac:dyDescent="0.3">
      <c r="A31" s="7" t="s">
        <v>26</v>
      </c>
      <c r="B31" s="15">
        <f>COUNTIF(B6:B26,"Good")</f>
        <v>1</v>
      </c>
      <c r="D31" s="7"/>
      <c r="E31" s="7"/>
    </row>
    <row r="32" spans="1:6" x14ac:dyDescent="0.3">
      <c r="A32" s="7" t="s">
        <v>45</v>
      </c>
      <c r="B32" s="15">
        <f>COUNTIF(B6:B26,"Good *")</f>
        <v>1</v>
      </c>
      <c r="D32" s="7"/>
      <c r="E32" s="7"/>
    </row>
    <row r="33" spans="1:6" x14ac:dyDescent="0.3">
      <c r="A33" s="7" t="s">
        <v>27</v>
      </c>
      <c r="B33" s="15">
        <f>COUNTIF(B6:B26,"Poor")</f>
        <v>0</v>
      </c>
      <c r="D33" s="7"/>
      <c r="E33" s="7"/>
    </row>
    <row r="34" spans="1:6" x14ac:dyDescent="0.3">
      <c r="A34" s="12" t="s">
        <v>28</v>
      </c>
      <c r="B34" s="12">
        <f>SUM(B29:B33)</f>
        <v>21</v>
      </c>
      <c r="D34" s="12"/>
      <c r="E34" s="12"/>
      <c r="F34" s="17"/>
    </row>
    <row r="36" spans="1:6" x14ac:dyDescent="0.3">
      <c r="A36" s="15" t="s">
        <v>47</v>
      </c>
      <c r="B36" s="15">
        <f>B30+B32</f>
        <v>11</v>
      </c>
    </row>
    <row r="38" spans="1:6" x14ac:dyDescent="0.3">
      <c r="A38" s="15" t="s">
        <v>41</v>
      </c>
    </row>
  </sheetData>
  <hyperlinks>
    <hyperlink ref="F7" r:id="rId1" location="page=1" display="https://gemgrp.com/eReports/CNMA019814-1Y24/ - page=1" xr:uid="{4BB9B0D3-BF1A-864A-9F9B-7183D0CAF1E5}"/>
    <hyperlink ref="F8" r:id="rId2" display="https://bournewaterdistrict.com/uploads/pdf/ccr/BWD_CCR2023.pdf" xr:uid="{D60E78E9-0053-4B45-9A74-D257F77D3D71}"/>
    <hyperlink ref="F9" r:id="rId3" display="https://www.brewster-ma.gov/sites/g/files/vyhlif6286/f/uploads/web_final_draft.pdf" xr:uid="{FA6ADA27-FA24-BE42-8883-3AE9FBC4D11F}"/>
    <hyperlink ref="F10" r:id="rId4" display="https://www.buzzardsbaywaterdistrict.com/student-life" xr:uid="{473CA7B7-8A16-6242-B311-DE231CFB06E4}"/>
    <hyperlink ref="F11" r:id="rId5" display="https://www.chatham-ma.gov/DocumentCenter/View/7424/2023-Consumer-Confidence-Water-Quality-Report-PDF" xr:uid="{37CFDC76-3AF7-A449-B2EA-67467368A53D}"/>
    <hyperlink ref="F12" r:id="rId6" display="http://www.cotuitfiredistrict.org/waterdepartment/files/2024/03/Cotuit-Water-Brochure-2023.pdf" xr:uid="{F4E88661-974E-2D49-80D7-62B2E071FACA}"/>
    <hyperlink ref="F13" r:id="rId7" display="https://www.denniswater.org/sites/g/files/vyhlif4326/f/uploads/annual_water_quality_report_2023.pdf" xr:uid="{24F13953-9263-0943-A8C2-7C05535B367D}"/>
    <hyperlink ref="F14" r:id="rId8" display="https://www.eastham-ma.gov/DocumentCenter/View/3104/Town-of-Eastham-CCR-2024" xr:uid="{19609AE6-C77F-C948-80FC-37D1C78B08F9}"/>
    <hyperlink ref="F15" r:id="rId9" display="https://www.falmouthma.gov/DocumentCenter/View/14407/CCR-2023?bidId=" xr:uid="{DEEE0C27-8C8A-5D4E-9626-8CD0646FD69C}"/>
    <hyperlink ref="F16" r:id="rId10" display="https://www.harwichwater.com/assets/CCR/2023 Harwich CCR.pdf" xr:uid="{60B4F148-6418-2C4D-86C7-306C4F81DF2F}"/>
    <hyperlink ref="F17" r:id="rId11" display="https://tobweb.town.barnstable.ma.us/Departments/watersupply/News_and_Updates/-C.O.M.M-Drinking-Water-Quality-Report.pdf?tm=6/27/2024%201:04:04%20AM" xr:uid="{90B7B624-F7FA-B54E-B29D-7FB1B20417DA}"/>
    <hyperlink ref="F18" r:id="rId12" display="http://www.mashpeewaterdistrict.com/waterquality/Mashpee Water Qual Rpt 1-16 REV.pdf" xr:uid="{31267D7B-EB26-0F4F-9FD4-D0D2B4A9284E}"/>
    <hyperlink ref="F19" r:id="rId13" display="https://www.northsagamorewaterdistrict.com/2023-water-quality-report" xr:uid="{DC19ED79-F0ED-E847-BFE2-4BAFD4E56413}"/>
    <hyperlink ref="F20" r:id="rId14" display="https://town.orleans.in.us/wp-content/uploads/2024/05/MX-M264N_20240522_103615.pdf" xr:uid="{CFAAD8E4-FAA7-7343-83FC-6BFE9CA5A70C}"/>
    <hyperlink ref="F21" r:id="rId15" display="https://www.102iw.ang.af.mil/Portals/2/documents/community/CCR_2023_Final.pdf" xr:uid="{D90BFBD6-F9CE-524B-A5B0-BB51AEB270AD}"/>
    <hyperlink ref="F22" r:id="rId16" display="https://www.provincetown-ma.gov/ArchiveCenter/ViewFile/Item/32268" xr:uid="{E92C81D7-564F-4E4B-982B-C33286048A4F}"/>
    <hyperlink ref="F23" r:id="rId17" display="https://sandwichwaterdistrict.com/2024-water-quality-report/" xr:uid="{3C07A65C-5240-D741-9D54-74329BBE98B6}"/>
    <hyperlink ref="F24" r:id="rId18" location=":~:text=Lead%20and%20copper%20samples%20were,Federal%20EPA%20drinking%20water%20standards" display="https://www.wellfleet-ma.gov/sites/g/files/vyhlif5166/f/uploads/2023-wellfleetmunicipal_water_system.pdf - :~:text=Lead%20and%20copper%20samples%20were,Federal%20EPA%20drinking%20water%20standards" xr:uid="{3358B690-31FD-4946-B74F-8339816ED019}"/>
    <hyperlink ref="F25" r:id="rId19" display="https://www.yarmouth.ma.us/DocumentCenter/View/18734/2023-Water-Quality-Report" xr:uid="{1E6978BD-769B-F44D-AC42-DA415AF66A35}"/>
    <hyperlink ref="F26" r:id="rId20" display="https://www.falmouthma.gov/DocumentCenter/View/15651/UCRWSC-CCR-2023" xr:uid="{82CA015C-C937-C84E-9838-EBAC05410255}"/>
    <hyperlink ref="F6" r:id="rId21" display="http://www.commwater.com/wp-content/uploads/105757_Mailways-Water-Quality-1.pdf" xr:uid="{FC22C895-4D39-EC49-9EA3-F6B66F6BE2C4}"/>
  </hyperlinks>
  <pageMargins left="0.7" right="0.7" top="0.75" bottom="0.75" header="0.3" footer="0.3"/>
  <pageSetup scale="24"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4F13D-BB97-C640-96D1-A87A3BC01896}">
  <dimension ref="A1:D32"/>
  <sheetViews>
    <sheetView workbookViewId="0">
      <selection activeCell="C6" sqref="C6"/>
    </sheetView>
  </sheetViews>
  <sheetFormatPr defaultColWidth="11.19921875" defaultRowHeight="15.6" x14ac:dyDescent="0.3"/>
  <cols>
    <col min="1" max="1" width="25.5" style="16" customWidth="1"/>
    <col min="2" max="2" width="17.5" style="16" customWidth="1"/>
    <col min="3" max="3" width="59.796875" style="2" customWidth="1"/>
    <col min="4" max="4" width="10.796875" style="16"/>
  </cols>
  <sheetData>
    <row r="1" spans="1:3" x14ac:dyDescent="0.3">
      <c r="A1" s="16" t="s">
        <v>48</v>
      </c>
      <c r="C1" s="2">
        <v>45244</v>
      </c>
    </row>
    <row r="3" spans="1:3" x14ac:dyDescent="0.3">
      <c r="A3" s="16" t="s">
        <v>0</v>
      </c>
    </row>
    <row r="4" spans="1:3" x14ac:dyDescent="0.3">
      <c r="A4" s="16" t="s">
        <v>1</v>
      </c>
      <c r="B4" s="16" t="s">
        <v>2</v>
      </c>
      <c r="C4" s="2" t="s">
        <v>3</v>
      </c>
    </row>
    <row r="5" spans="1:3" ht="46.8" x14ac:dyDescent="0.3">
      <c r="A5" s="16" t="s">
        <v>4</v>
      </c>
      <c r="B5" s="16" t="s">
        <v>31</v>
      </c>
      <c r="C5" s="2" t="s">
        <v>49</v>
      </c>
    </row>
    <row r="6" spans="1:3" ht="46.8" x14ac:dyDescent="0.3">
      <c r="A6" s="16" t="s">
        <v>5</v>
      </c>
      <c r="B6" s="16" t="s">
        <v>31</v>
      </c>
      <c r="C6" s="2" t="s">
        <v>49</v>
      </c>
    </row>
    <row r="7" spans="1:3" ht="46.8" x14ac:dyDescent="0.3">
      <c r="A7" s="16" t="s">
        <v>6</v>
      </c>
      <c r="B7" s="16" t="s">
        <v>31</v>
      </c>
      <c r="C7" s="2" t="s">
        <v>49</v>
      </c>
    </row>
    <row r="8" spans="1:3" ht="46.8" x14ac:dyDescent="0.3">
      <c r="A8" s="16" t="s">
        <v>7</v>
      </c>
      <c r="B8" s="16" t="s">
        <v>31</v>
      </c>
      <c r="C8" s="2" t="s">
        <v>49</v>
      </c>
    </row>
    <row r="9" spans="1:3" ht="46.8" x14ac:dyDescent="0.3">
      <c r="A9" s="16" t="s">
        <v>8</v>
      </c>
      <c r="B9" s="16" t="s">
        <v>31</v>
      </c>
      <c r="C9" s="2" t="s">
        <v>49</v>
      </c>
    </row>
    <row r="10" spans="1:3" ht="31.2" x14ac:dyDescent="0.3">
      <c r="A10" s="16" t="s">
        <v>9</v>
      </c>
      <c r="B10" s="16" t="s">
        <v>26</v>
      </c>
      <c r="C10" s="2" t="s">
        <v>50</v>
      </c>
    </row>
    <row r="11" spans="1:3" ht="46.8" x14ac:dyDescent="0.3">
      <c r="A11" s="16" t="s">
        <v>10</v>
      </c>
      <c r="B11" s="16" t="s">
        <v>31</v>
      </c>
      <c r="C11" s="2" t="s">
        <v>49</v>
      </c>
    </row>
    <row r="12" spans="1:3" ht="46.8" x14ac:dyDescent="0.3">
      <c r="A12" s="16" t="s">
        <v>11</v>
      </c>
      <c r="B12" s="16" t="s">
        <v>31</v>
      </c>
      <c r="C12" s="2" t="s">
        <v>49</v>
      </c>
    </row>
    <row r="13" spans="1:3" ht="31.2" x14ac:dyDescent="0.3">
      <c r="A13" s="16" t="s">
        <v>12</v>
      </c>
      <c r="B13" s="16" t="s">
        <v>25</v>
      </c>
      <c r="C13" s="2" t="s">
        <v>51</v>
      </c>
    </row>
    <row r="14" spans="1:3" ht="31.2" x14ac:dyDescent="0.3">
      <c r="A14" s="16" t="s">
        <v>13</v>
      </c>
      <c r="B14" s="16" t="s">
        <v>25</v>
      </c>
      <c r="C14" s="2" t="s">
        <v>51</v>
      </c>
    </row>
    <row r="15" spans="1:3" ht="46.8" x14ac:dyDescent="0.3">
      <c r="A15" s="16" t="s">
        <v>14</v>
      </c>
      <c r="B15" s="16" t="s">
        <v>31</v>
      </c>
      <c r="C15" s="2" t="s">
        <v>49</v>
      </c>
    </row>
    <row r="16" spans="1:3" ht="31.2" x14ac:dyDescent="0.3">
      <c r="A16" s="16" t="s">
        <v>15</v>
      </c>
      <c r="B16" s="16" t="s">
        <v>25</v>
      </c>
      <c r="C16" s="2" t="s">
        <v>52</v>
      </c>
    </row>
    <row r="17" spans="1:3" ht="31.2" x14ac:dyDescent="0.3">
      <c r="A17" s="16" t="s">
        <v>16</v>
      </c>
      <c r="B17" s="16" t="s">
        <v>25</v>
      </c>
      <c r="C17" s="2" t="s">
        <v>51</v>
      </c>
    </row>
    <row r="18" spans="1:3" ht="31.2" x14ac:dyDescent="0.3">
      <c r="A18" s="16" t="s">
        <v>17</v>
      </c>
      <c r="B18" s="16" t="s">
        <v>25</v>
      </c>
      <c r="C18" s="2" t="s">
        <v>51</v>
      </c>
    </row>
    <row r="19" spans="1:3" ht="46.8" x14ac:dyDescent="0.3">
      <c r="A19" s="16" t="s">
        <v>18</v>
      </c>
      <c r="B19" s="16" t="s">
        <v>31</v>
      </c>
      <c r="C19" s="2" t="s">
        <v>49</v>
      </c>
    </row>
    <row r="20" spans="1:3" ht="31.2" x14ac:dyDescent="0.3">
      <c r="A20" s="16" t="s">
        <v>19</v>
      </c>
      <c r="B20" s="16" t="s">
        <v>25</v>
      </c>
      <c r="C20" s="2" t="s">
        <v>52</v>
      </c>
    </row>
    <row r="21" spans="1:3" ht="46.8" x14ac:dyDescent="0.3">
      <c r="A21" s="16" t="s">
        <v>20</v>
      </c>
      <c r="B21" s="16" t="s">
        <v>25</v>
      </c>
      <c r="C21" s="2" t="s">
        <v>53</v>
      </c>
    </row>
    <row r="22" spans="1:3" ht="31.2" x14ac:dyDescent="0.3">
      <c r="A22" s="16" t="s">
        <v>21</v>
      </c>
      <c r="B22" s="16" t="s">
        <v>26</v>
      </c>
      <c r="C22" s="2" t="s">
        <v>54</v>
      </c>
    </row>
    <row r="23" spans="1:3" ht="31.2" x14ac:dyDescent="0.3">
      <c r="A23" s="16" t="s">
        <v>22</v>
      </c>
      <c r="B23" s="16" t="s">
        <v>25</v>
      </c>
      <c r="C23" s="2" t="s">
        <v>51</v>
      </c>
    </row>
    <row r="24" spans="1:3" ht="46.8" x14ac:dyDescent="0.3">
      <c r="A24" s="16" t="s">
        <v>23</v>
      </c>
      <c r="B24" s="16" t="s">
        <v>31</v>
      </c>
      <c r="C24" s="2" t="s">
        <v>49</v>
      </c>
    </row>
    <row r="25" spans="1:3" x14ac:dyDescent="0.3">
      <c r="A25" s="16" t="s">
        <v>32</v>
      </c>
      <c r="B25" s="16" t="s">
        <v>25</v>
      </c>
      <c r="C25" s="2" t="s">
        <v>55</v>
      </c>
    </row>
    <row r="27" spans="1:3" x14ac:dyDescent="0.3">
      <c r="A27" s="16" t="s">
        <v>24</v>
      </c>
    </row>
    <row r="28" spans="1:3" x14ac:dyDescent="0.3">
      <c r="A28" s="16" t="s">
        <v>25</v>
      </c>
      <c r="B28" s="16">
        <v>9</v>
      </c>
    </row>
    <row r="29" spans="1:3" x14ac:dyDescent="0.3">
      <c r="A29" s="16" t="s">
        <v>31</v>
      </c>
      <c r="B29" s="16">
        <v>10</v>
      </c>
    </row>
    <row r="30" spans="1:3" x14ac:dyDescent="0.3">
      <c r="A30" s="16" t="s">
        <v>26</v>
      </c>
      <c r="B30" s="16">
        <v>2</v>
      </c>
    </row>
    <row r="31" spans="1:3" x14ac:dyDescent="0.3">
      <c r="A31" s="16" t="s">
        <v>27</v>
      </c>
      <c r="B31" s="16">
        <v>0</v>
      </c>
    </row>
    <row r="32" spans="1:3" x14ac:dyDescent="0.3">
      <c r="A32" s="16" t="s">
        <v>28</v>
      </c>
      <c r="B32" s="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CD00-A180-A44F-892A-039C94EC2FA7}">
  <sheetPr>
    <pageSetUpPr fitToPage="1"/>
  </sheetPr>
  <dimension ref="A1:E7"/>
  <sheetViews>
    <sheetView workbookViewId="0">
      <selection activeCell="D7" sqref="D7"/>
    </sheetView>
  </sheetViews>
  <sheetFormatPr defaultColWidth="11" defaultRowHeight="15.6" x14ac:dyDescent="0.3"/>
  <cols>
    <col min="1" max="3" width="28.796875" customWidth="1"/>
    <col min="4" max="4" width="37.19921875" customWidth="1"/>
    <col min="5" max="5" width="21.5" customWidth="1"/>
    <col min="6" max="6" width="26.19921875" customWidth="1"/>
  </cols>
  <sheetData>
    <row r="1" spans="1:5" x14ac:dyDescent="0.3">
      <c r="A1" s="3" t="s">
        <v>29</v>
      </c>
    </row>
    <row r="2" spans="1:5" x14ac:dyDescent="0.3">
      <c r="A2" s="3" t="s">
        <v>36</v>
      </c>
    </row>
    <row r="3" spans="1:5" ht="34.049999999999997" customHeight="1" x14ac:dyDescent="0.3">
      <c r="A3" s="1"/>
      <c r="B3" s="2"/>
      <c r="C3" s="2"/>
      <c r="E3" s="2"/>
    </row>
    <row r="4" spans="1:5" ht="160.05000000000001" customHeight="1" x14ac:dyDescent="0.3">
      <c r="A4" s="5" t="s">
        <v>38</v>
      </c>
      <c r="B4" s="10" t="s">
        <v>39</v>
      </c>
      <c r="C4" s="6" t="s">
        <v>37</v>
      </c>
      <c r="E4" s="2"/>
    </row>
    <row r="6" spans="1:5" x14ac:dyDescent="0.3">
      <c r="A6" s="4" t="s">
        <v>30</v>
      </c>
      <c r="B6" s="2"/>
    </row>
    <row r="7" spans="1:5" ht="62.4" x14ac:dyDescent="0.3">
      <c r="A7" s="2" t="s">
        <v>35</v>
      </c>
      <c r="B7" s="2"/>
    </row>
  </sheetData>
  <pageMargins left="0.7" right="0.7" top="0.75" bottom="0.75" header="0.3" footer="0.3"/>
  <pageSetup scale="47"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2B5A99C7764A954F99BC5B462DB4" ma:contentTypeVersion="16" ma:contentTypeDescription="Create a new document." ma:contentTypeScope="" ma:versionID="8c690a37732b1329c2a46d38a8e06934">
  <xsd:schema xmlns:xsd="http://www.w3.org/2001/XMLSchema" xmlns:xs="http://www.w3.org/2001/XMLSchema" xmlns:p="http://schemas.microsoft.com/office/2006/metadata/properties" xmlns:ns2="5e68834b-06d1-4875-8148-3c25d087b31a" xmlns:ns3="4e1d08b5-d781-4b6f-baba-8db2e2a899b1" targetNamespace="http://schemas.microsoft.com/office/2006/metadata/properties" ma:root="true" ma:fieldsID="db49fb0966fa52726ba4df949e00a778" ns2:_="" ns3:_="">
    <xsd:import namespace="5e68834b-06d1-4875-8148-3c25d087b31a"/>
    <xsd:import namespace="4e1d08b5-d781-4b6f-baba-8db2e2a899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8834b-06d1-4875-8148-3c25d087b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82b08e0-afd2-4516-a7d3-7205bbf19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1d08b5-d781-4b6f-baba-8db2e2a899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3daf0-880e-4bc0-8188-7f41a57f643d}" ma:internalName="TaxCatchAll" ma:showField="CatchAllData" ma:web="4e1d08b5-d781-4b6f-baba-8db2e2a899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e68834b-06d1-4875-8148-3c25d087b31a">
      <Terms xmlns="http://schemas.microsoft.com/office/infopath/2007/PartnerControls"/>
    </lcf76f155ced4ddcb4097134ff3c332f>
    <TaxCatchAll xmlns="4e1d08b5-d781-4b6f-baba-8db2e2a899b1" xsi:nil="true"/>
    <SharedWithUsers xmlns="4e1d08b5-d781-4b6f-baba-8db2e2a899b1">
      <UserInfo>
        <DisplayName>Antonia Massinger</DisplayName>
        <AccountId>17098</AccountId>
        <AccountType/>
      </UserInfo>
      <UserInfo>
        <DisplayName>Jo Ann Muramoto</DisplayName>
        <AccountId>61</AccountId>
        <AccountType/>
      </UserInfo>
    </SharedWithUsers>
  </documentManagement>
</p:properties>
</file>

<file path=customXml/itemProps1.xml><?xml version="1.0" encoding="utf-8"?>
<ds:datastoreItem xmlns:ds="http://schemas.openxmlformats.org/officeDocument/2006/customXml" ds:itemID="{AD2AA7D4-632B-4E15-82F9-D31505048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8834b-06d1-4875-8148-3c25d087b31a"/>
    <ds:schemaRef ds:uri="4e1d08b5-d781-4b6f-baba-8db2e2a899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891F0F-0764-464D-9989-EDDA22DBE786}">
  <ds:schemaRefs>
    <ds:schemaRef ds:uri="http://schemas.microsoft.com/sharepoint/v3/contenttype/forms"/>
  </ds:schemaRefs>
</ds:datastoreItem>
</file>

<file path=customXml/itemProps3.xml><?xml version="1.0" encoding="utf-8"?>
<ds:datastoreItem xmlns:ds="http://schemas.openxmlformats.org/officeDocument/2006/customXml" ds:itemID="{5E4860CF-78B9-4FA1-833F-F773C4AD5334}">
  <ds:schemaRefs>
    <ds:schemaRef ds:uri="http://schemas.microsoft.com/office/2006/metadata/properties"/>
    <ds:schemaRef ds:uri="http://schemas.microsoft.com/office/infopath/2007/PartnerControls"/>
    <ds:schemaRef ds:uri="5e68834b-06d1-4875-8148-3c25d087b31a"/>
    <ds:schemaRef ds:uri="4e1d08b5-d781-4b6f-baba-8db2e2a899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2024 Status and Supporting Info</vt:lpstr>
      <vt:lpstr>2023 State of the Waters</vt:lpstr>
      <vt:lpstr>Grading System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Sophia Feuerhake</cp:lastModifiedBy>
  <cp:revision/>
  <dcterms:created xsi:type="dcterms:W3CDTF">2022-08-03T16:00:07Z</dcterms:created>
  <dcterms:modified xsi:type="dcterms:W3CDTF">2024-12-02T16:57:48Z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0x0101004EDF2B5A99C7764A954F99BC5B462DB4</vt:lpwstr>
  </property>
  <property fmtid="{D5CDD505-2E9C-101B-9397-08002B2CF9AE}" pid="3" name="MediaServiceImageTags">
    <vt:lpwstr/>
  </property>
</Properties>
</file>